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8" yWindow="24" windowWidth="14340" windowHeight="19572" activeTab="0"/>
  </bookViews>
  <sheets>
    <sheet name="Pumps" sheetId="1" r:id="rId1"/>
    <sheet name="Fans" sheetId="2" r:id="rId2"/>
    <sheet name="Commentary" sheetId="3" r:id="rId3"/>
  </sheets>
  <definedNames/>
  <calcPr fullCalcOnLoad="1"/>
</workbook>
</file>

<file path=xl/sharedStrings.xml><?xml version="1.0" encoding="utf-8"?>
<sst xmlns="http://schemas.openxmlformats.org/spreadsheetml/2006/main" count="97" uniqueCount="51">
  <si>
    <t>h, x of vertex, often 0</t>
  </si>
  <si>
    <t>r, x of known point on parabola</t>
  </si>
  <si>
    <t>System Curve</t>
  </si>
  <si>
    <t>pressure at zero flow, usually 0, sometimes a net elevation head</t>
  </si>
  <si>
    <t>pressure at a known point on system curve</t>
  </si>
  <si>
    <t>flow at a known point on system curve</t>
  </si>
  <si>
    <t>Flow</t>
  </si>
  <si>
    <t>Pressure</t>
  </si>
  <si>
    <t>Pump Curve</t>
  </si>
  <si>
    <t>flow at top dead head, usually 0</t>
  </si>
  <si>
    <t>pressure at top dead head</t>
  </si>
  <si>
    <t>flow at a known point on pump curve</t>
  </si>
  <si>
    <t>pressure at a known point on pump curve</t>
  </si>
  <si>
    <t>Curve</t>
  </si>
  <si>
    <t>System</t>
  </si>
  <si>
    <t>Pump</t>
  </si>
  <si>
    <t>&lt; set intervals of flow</t>
  </si>
  <si>
    <t>Set intervals of flow to best include flow of interest.</t>
  </si>
  <si>
    <t>Flow Units</t>
  </si>
  <si>
    <t>Pressure or Head Units</t>
  </si>
  <si>
    <t>Works with any set of consistent units. Optional: Note the units you are using.</t>
  </si>
  <si>
    <t>math behind the calcs:</t>
  </si>
  <si>
    <t>Two Parallel Pumps Curve</t>
  </si>
  <si>
    <t>h, x of vertex, almost always 0</t>
  </si>
  <si>
    <t>flow almost always starts at 0, leave as is</t>
  </si>
  <si>
    <t>k, y of vertex, usually 0</t>
  </si>
  <si>
    <t>k, y of vertex, usually high</t>
  </si>
  <si>
    <t>s, y of known point on parabola</t>
  </si>
  <si>
    <t>a=(s-k)/(r-h)^n</t>
  </si>
  <si>
    <t>y=(a*(x-h)^n)+k</t>
  </si>
  <si>
    <t>&lt; multiplier for sys curve max</t>
  </si>
  <si>
    <t>1/n</t>
  </si>
  <si>
    <t>Commentary</t>
  </si>
  <si>
    <t>n, exponent, see commentary tab</t>
  </si>
  <si>
    <t>n, exponent in system p=c*flow^n</t>
  </si>
  <si>
    <t>n, exponent in pump p=c*flow^n</t>
  </si>
  <si>
    <t>This spreadsheet is for estimating only. Always use more rigorous methods for important work.</t>
  </si>
  <si>
    <t>n, the exponent in pressure=c(constant)*flow^n, can be set by the user, for both the system curve and the pump or fan curve.</t>
  </si>
  <si>
    <t>Change Data only in shaded cells. Other cells may contain formulas.</t>
  </si>
  <si>
    <t>Fan</t>
  </si>
  <si>
    <t>Fan Curve</t>
  </si>
  <si>
    <t>Two Parallel Fans Curve</t>
  </si>
  <si>
    <t>flow at a known point on fan curve</t>
  </si>
  <si>
    <t>pressure at a known point on fan curve</t>
  </si>
  <si>
    <t>n, exponent in fan p=c*flow^n</t>
  </si>
  <si>
    <t>The spreadsheet creates parabola curves that estimate the system curve and the pump or fan curves.</t>
  </si>
  <si>
    <t xml:space="preserve">If you need to be more accurate within this spreadsheet, obtain actual system curves, pump curves, and fan curves through other methods and resources. Attempt to get these spreadsheet curves to approximate your actual curves, by varying the exponent n, or by giving data for a different representative point on the curve. </t>
  </si>
  <si>
    <t>This is a formula method. A formula method is usually not accurate over an entire range of flows, particularly where the range passes from laminar flow to turbulent flow. However in many practical problems, the range of interest is usually turbulent flow only</t>
  </si>
  <si>
    <t>For liquid / pump systems, the Hazen-Williams formula exponent is 1.852, and is the default entry. However, the Darcy-Weisbach formula exponent is 2.</t>
  </si>
  <si>
    <t>For air / fan systems, the drag formula exponent is 2, and is the default entry.</t>
  </si>
  <si>
    <t xml:space="preserve">The "multiplier for sys curve max" is used to keep the graph from being much taller than the pump or fan data. The default entry is 1.2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</si>
</sst>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
    <font>
      <sz val="10"/>
      <name val="Arial"/>
      <family val="0"/>
    </font>
    <font>
      <sz val="8"/>
      <name val="Arial"/>
      <family val="0"/>
    </font>
    <font>
      <sz val="9"/>
      <name val="Arial"/>
      <family val="0"/>
    </font>
    <font>
      <sz val="8.75"/>
      <name val="Arial"/>
      <family val="0"/>
    </font>
    <font>
      <b/>
      <sz val="8.75"/>
      <name val="Arial"/>
      <family val="0"/>
    </font>
  </fonts>
  <fills count="3">
    <fill>
      <patternFill/>
    </fill>
    <fill>
      <patternFill patternType="gray125"/>
    </fill>
    <fill>
      <patternFill patternType="solid">
        <fgColor indexed="4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0" borderId="0" xfId="0" applyAlignment="1">
      <alignment horizontal="right"/>
    </xf>
    <xf numFmtId="0" fontId="0" fillId="2" borderId="0" xfId="0" applyFill="1" applyAlignment="1">
      <alignment/>
    </xf>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0" fillId="0" borderId="0" xfId="0" applyNumberFormat="1" applyAlignment="1">
      <alignment horizontal="left"/>
    </xf>
    <xf numFmtId="0" fontId="0" fillId="0" borderId="0" xfId="0" applyFill="1" applyAlignment="1">
      <alignment horizontal="left" wrapText="1"/>
    </xf>
    <xf numFmtId="0" fontId="0" fillId="0" borderId="0" xfId="0" applyFill="1" applyAlignment="1">
      <alignment wrapText="1"/>
    </xf>
    <xf numFmtId="0" fontId="0" fillId="0" borderId="0" xfId="0" applyNumberFormat="1" applyFill="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5"/>
          <c:y val="0.0165"/>
          <c:w val="0.722"/>
          <c:h val="0.92725"/>
        </c:manualLayout>
      </c:layout>
      <c:scatterChart>
        <c:scatterStyle val="smoothMarker"/>
        <c:varyColors val="0"/>
        <c:ser>
          <c:idx val="0"/>
          <c:order val="0"/>
          <c:tx>
            <c:strRef>
              <c:f>Pumps!$A$7</c:f>
              <c:strCache>
                <c:ptCount val="1"/>
                <c:pt idx="0">
                  <c:v>System</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Pumps!$A$27:$A$46</c:f>
              <c:numCache/>
            </c:numRef>
          </c:xVal>
          <c:yVal>
            <c:numRef>
              <c:f>Pumps!$B$27:$B$46</c:f>
              <c:numCache/>
            </c:numRef>
          </c:yVal>
          <c:smooth val="1"/>
        </c:ser>
        <c:ser>
          <c:idx val="1"/>
          <c:order val="1"/>
          <c:tx>
            <c:strRef>
              <c:f>Pumps!$A$14</c:f>
              <c:strCache>
                <c:ptCount val="1"/>
                <c:pt idx="0">
                  <c:v>Pump</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Pumps!$A$27:$A$46</c:f>
              <c:numCache/>
            </c:numRef>
          </c:xVal>
          <c:yVal>
            <c:numRef>
              <c:f>Pumps!$C$27:$C$46</c:f>
              <c:numCache/>
            </c:numRef>
          </c:yVal>
          <c:smooth val="1"/>
        </c:ser>
        <c:ser>
          <c:idx val="2"/>
          <c:order val="2"/>
          <c:tx>
            <c:v>Two Pumps</c:v>
          </c:tx>
          <c:extLst>
            <c:ext xmlns:c14="http://schemas.microsoft.com/office/drawing/2007/8/2/chart" uri="{6F2FDCE9-48DA-4B69-8628-5D25D57E5C99}">
              <c14:invertSolidFillFmt>
                <c14:spPr>
                  <a:solidFill>
                    <a:srgbClr val="000000"/>
                  </a:solidFill>
                </c14:spPr>
              </c14:invertSolidFillFmt>
            </c:ext>
          </c:extLst>
          <c:marker>
            <c:symbol val="triangle"/>
          </c:marker>
          <c:xVal>
            <c:numRef>
              <c:f>Pumps!$A$27:$A$46</c:f>
              <c:numCache/>
            </c:numRef>
          </c:xVal>
          <c:yVal>
            <c:numRef>
              <c:f>Pumps!$D$27:$D$46</c:f>
              <c:numCache/>
            </c:numRef>
          </c:yVal>
          <c:smooth val="1"/>
        </c:ser>
        <c:axId val="34627227"/>
        <c:axId val="43209588"/>
      </c:scatterChart>
      <c:valAx>
        <c:axId val="34627227"/>
        <c:scaling>
          <c:orientation val="minMax"/>
        </c:scaling>
        <c:axPos val="b"/>
        <c:title>
          <c:tx>
            <c:rich>
              <a:bodyPr vert="horz" rot="0" anchor="ctr"/>
              <a:lstStyle/>
              <a:p>
                <a:pPr algn="ctr">
                  <a:defRPr/>
                </a:pPr>
                <a:r>
                  <a:rPr lang="en-US" cap="none" sz="875" b="1" i="0" u="none" baseline="0">
                    <a:latin typeface="Arial"/>
                    <a:ea typeface="Arial"/>
                    <a:cs typeface="Arial"/>
                  </a:rPr>
                  <a:t>flow</a:t>
                </a:r>
              </a:p>
            </c:rich>
          </c:tx>
          <c:layout/>
          <c:overlay val="0"/>
          <c:spPr>
            <a:noFill/>
            <a:ln>
              <a:noFill/>
            </a:ln>
          </c:spPr>
        </c:title>
        <c:majorGridlines/>
        <c:delete val="0"/>
        <c:numFmt formatCode="General" sourceLinked="1"/>
        <c:majorTickMark val="out"/>
        <c:minorTickMark val="none"/>
        <c:tickLblPos val="nextTo"/>
        <c:crossAx val="43209588"/>
        <c:crosses val="autoZero"/>
        <c:crossBetween val="midCat"/>
        <c:dispUnits/>
      </c:valAx>
      <c:valAx>
        <c:axId val="43209588"/>
        <c:scaling>
          <c:orientation val="minMax"/>
        </c:scaling>
        <c:axPos val="l"/>
        <c:title>
          <c:tx>
            <c:rich>
              <a:bodyPr vert="horz" rot="-5400000" anchor="ctr"/>
              <a:lstStyle/>
              <a:p>
                <a:pPr algn="ctr">
                  <a:defRPr/>
                </a:pPr>
                <a:r>
                  <a:rPr lang="en-US" cap="none" sz="875" b="1" i="0" u="none" baseline="0">
                    <a:latin typeface="Arial"/>
                    <a:ea typeface="Arial"/>
                    <a:cs typeface="Arial"/>
                  </a:rPr>
                  <a:t>pressuresu</a:t>
                </a:r>
              </a:p>
            </c:rich>
          </c:tx>
          <c:layout>
            <c:manualLayout>
              <c:xMode val="factor"/>
              <c:yMode val="factor"/>
              <c:x val="-0.00275"/>
              <c:y val="0"/>
            </c:manualLayout>
          </c:layout>
          <c:overlay val="0"/>
          <c:spPr>
            <a:noFill/>
            <a:ln>
              <a:noFill/>
            </a:ln>
          </c:spPr>
        </c:title>
        <c:majorGridlines/>
        <c:delete val="0"/>
        <c:numFmt formatCode="General" sourceLinked="1"/>
        <c:majorTickMark val="out"/>
        <c:minorTickMark val="none"/>
        <c:tickLblPos val="nextTo"/>
        <c:crossAx val="34627227"/>
        <c:crosses val="autoZero"/>
        <c:crossBetween val="midCat"/>
        <c:dispUnits/>
      </c:valAx>
      <c:spPr>
        <a:noFill/>
        <a:ln>
          <a:no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25"/>
          <c:y val="0.0165"/>
          <c:w val="0.7155"/>
          <c:h val="0.92725"/>
        </c:manualLayout>
      </c:layout>
      <c:scatterChart>
        <c:scatterStyle val="smoothMarker"/>
        <c:varyColors val="0"/>
        <c:ser>
          <c:idx val="0"/>
          <c:order val="0"/>
          <c:tx>
            <c:strRef>
              <c:f>Fans!$A$7</c:f>
              <c:strCache>
                <c:ptCount val="1"/>
                <c:pt idx="0">
                  <c:v>System</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Fans!$A$27:$A$46</c:f>
              <c:numCache/>
            </c:numRef>
          </c:xVal>
          <c:yVal>
            <c:numRef>
              <c:f>Fans!$B$27:$B$46</c:f>
              <c:numCache/>
            </c:numRef>
          </c:yVal>
          <c:smooth val="1"/>
        </c:ser>
        <c:ser>
          <c:idx val="1"/>
          <c:order val="1"/>
          <c:tx>
            <c:strRef>
              <c:f>Fans!$A$14</c:f>
              <c:strCache>
                <c:ptCount val="1"/>
                <c:pt idx="0">
                  <c:v>Fan</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Fans!$A$27:$A$46</c:f>
              <c:numCache/>
            </c:numRef>
          </c:xVal>
          <c:yVal>
            <c:numRef>
              <c:f>Fans!$C$27:$C$46</c:f>
              <c:numCache/>
            </c:numRef>
          </c:yVal>
          <c:smooth val="1"/>
        </c:ser>
        <c:ser>
          <c:idx val="2"/>
          <c:order val="2"/>
          <c:tx>
            <c:v>Two Fans</c:v>
          </c:tx>
          <c:extLst>
            <c:ext xmlns:c14="http://schemas.microsoft.com/office/drawing/2007/8/2/chart" uri="{6F2FDCE9-48DA-4B69-8628-5D25D57E5C99}">
              <c14:invertSolidFillFmt>
                <c14:spPr>
                  <a:solidFill>
                    <a:srgbClr val="000000"/>
                  </a:solidFill>
                </c14:spPr>
              </c14:invertSolidFillFmt>
            </c:ext>
          </c:extLst>
          <c:marker>
            <c:symbol val="triangle"/>
          </c:marker>
          <c:xVal>
            <c:numRef>
              <c:f>Fans!$A$27:$A$46</c:f>
              <c:numCache/>
            </c:numRef>
          </c:xVal>
          <c:yVal>
            <c:numRef>
              <c:f>Fans!$D$27:$D$46</c:f>
              <c:numCache/>
            </c:numRef>
          </c:yVal>
          <c:smooth val="1"/>
        </c:ser>
        <c:axId val="53341973"/>
        <c:axId val="10315710"/>
      </c:scatterChart>
      <c:valAx>
        <c:axId val="53341973"/>
        <c:scaling>
          <c:orientation val="minMax"/>
        </c:scaling>
        <c:axPos val="b"/>
        <c:title>
          <c:tx>
            <c:rich>
              <a:bodyPr vert="horz" rot="0" anchor="ctr"/>
              <a:lstStyle/>
              <a:p>
                <a:pPr algn="ctr">
                  <a:defRPr/>
                </a:pPr>
                <a:r>
                  <a:rPr lang="en-US" cap="none" sz="875" b="1" i="0" u="none" baseline="0">
                    <a:latin typeface="Arial"/>
                    <a:ea typeface="Arial"/>
                    <a:cs typeface="Arial"/>
                  </a:rPr>
                  <a:t>flow</a:t>
                </a:r>
              </a:p>
            </c:rich>
          </c:tx>
          <c:layout/>
          <c:overlay val="0"/>
          <c:spPr>
            <a:noFill/>
            <a:ln>
              <a:noFill/>
            </a:ln>
          </c:spPr>
        </c:title>
        <c:majorGridlines/>
        <c:delete val="0"/>
        <c:numFmt formatCode="General" sourceLinked="1"/>
        <c:majorTickMark val="out"/>
        <c:minorTickMark val="none"/>
        <c:tickLblPos val="nextTo"/>
        <c:crossAx val="10315710"/>
        <c:crosses val="autoZero"/>
        <c:crossBetween val="midCat"/>
        <c:dispUnits/>
      </c:valAx>
      <c:valAx>
        <c:axId val="10315710"/>
        <c:scaling>
          <c:orientation val="minMax"/>
        </c:scaling>
        <c:axPos val="l"/>
        <c:title>
          <c:tx>
            <c:rich>
              <a:bodyPr vert="horz" rot="-5400000" anchor="ctr"/>
              <a:lstStyle/>
              <a:p>
                <a:pPr algn="ctr">
                  <a:defRPr/>
                </a:pPr>
                <a:r>
                  <a:rPr lang="en-US" cap="none" sz="875" b="1" i="0" u="none" baseline="0">
                    <a:latin typeface="Arial"/>
                    <a:ea typeface="Arial"/>
                    <a:cs typeface="Arial"/>
                  </a:rPr>
                  <a:t>pressuresu</a:t>
                </a:r>
              </a:p>
            </c:rich>
          </c:tx>
          <c:layout>
            <c:manualLayout>
              <c:xMode val="factor"/>
              <c:yMode val="factor"/>
              <c:x val="-0.00275"/>
              <c:y val="0"/>
            </c:manualLayout>
          </c:layout>
          <c:overlay val="0"/>
          <c:spPr>
            <a:noFill/>
            <a:ln>
              <a:noFill/>
            </a:ln>
          </c:spPr>
        </c:title>
        <c:majorGridlines/>
        <c:delete val="0"/>
        <c:numFmt formatCode="General" sourceLinked="1"/>
        <c:majorTickMark val="out"/>
        <c:minorTickMark val="none"/>
        <c:tickLblPos val="nextTo"/>
        <c:crossAx val="53341973"/>
        <c:crosses val="autoZero"/>
        <c:crossBetween val="midCat"/>
        <c:dispUnits/>
      </c:valAx>
      <c:spPr>
        <a:noFill/>
        <a:ln>
          <a:no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0.51475</cdr:x>
      <cdr:y>0.4795</cdr:y>
    </cdr:from>
    <cdr:to>
      <cdr:x>0.61575</cdr:x>
      <cdr:y>0.509</cdr:y>
    </cdr:to>
    <cdr:sp>
      <cdr:nvSpPr>
        <cdr:cNvPr id="1" name="TextBox 1"/>
        <cdr:cNvSpPr txBox="1">
          <a:spLocks noChangeArrowheads="1"/>
        </cdr:cNvSpPr>
      </cdr:nvSpPr>
      <cdr:spPr>
        <a:xfrm>
          <a:off x="2286000" y="2552700"/>
          <a:ext cx="447675" cy="16192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22</xdr:row>
      <xdr:rowOff>76200</xdr:rowOff>
    </xdr:from>
    <xdr:to>
      <xdr:col>10</xdr:col>
      <xdr:colOff>619125</xdr:colOff>
      <xdr:row>52</xdr:row>
      <xdr:rowOff>57150</xdr:rowOff>
    </xdr:to>
    <xdr:graphicFrame>
      <xdr:nvGraphicFramePr>
        <xdr:cNvPr id="1" name="Chart 3"/>
        <xdr:cNvGraphicFramePr/>
      </xdr:nvGraphicFramePr>
      <xdr:xfrm>
        <a:off x="2381250" y="3638550"/>
        <a:ext cx="4448175" cy="5343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0.51425</cdr:x>
      <cdr:y>0.4795</cdr:y>
    </cdr:from>
    <cdr:to>
      <cdr:x>0.61275</cdr:x>
      <cdr:y>0.509</cdr:y>
    </cdr:to>
    <cdr:sp>
      <cdr:nvSpPr>
        <cdr:cNvPr id="1" name="TextBox 1"/>
        <cdr:cNvSpPr txBox="1">
          <a:spLocks noChangeArrowheads="1"/>
        </cdr:cNvSpPr>
      </cdr:nvSpPr>
      <cdr:spPr>
        <a:xfrm>
          <a:off x="2247900" y="2552700"/>
          <a:ext cx="428625" cy="16192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22</xdr:row>
      <xdr:rowOff>76200</xdr:rowOff>
    </xdr:from>
    <xdr:to>
      <xdr:col>10</xdr:col>
      <xdr:colOff>581025</xdr:colOff>
      <xdr:row>52</xdr:row>
      <xdr:rowOff>57150</xdr:rowOff>
    </xdr:to>
    <xdr:graphicFrame>
      <xdr:nvGraphicFramePr>
        <xdr:cNvPr id="1" name="Chart 1"/>
        <xdr:cNvGraphicFramePr/>
      </xdr:nvGraphicFramePr>
      <xdr:xfrm>
        <a:off x="2419350" y="3638550"/>
        <a:ext cx="4371975" cy="5343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tabSelected="1" workbookViewId="0" topLeftCell="A1">
      <selection activeCell="A2" sqref="A2"/>
    </sheetView>
  </sheetViews>
  <sheetFormatPr defaultColWidth="9.140625" defaultRowHeight="12.75"/>
  <cols>
    <col min="1" max="1" width="7.7109375" style="0" customWidth="1"/>
    <col min="8" max="8" width="12.28125" style="0" bestFit="1" customWidth="1"/>
    <col min="11" max="11" width="10.00390625" style="0" customWidth="1"/>
  </cols>
  <sheetData>
    <row r="1" spans="1:3" ht="12.75">
      <c r="A1" s="2" t="s">
        <v>38</v>
      </c>
      <c r="B1" s="2"/>
      <c r="C1" s="2"/>
    </row>
    <row r="3" ht="12.75">
      <c r="A3" t="s">
        <v>20</v>
      </c>
    </row>
    <row r="4" spans="1:2" ht="12.75">
      <c r="A4" s="2"/>
      <c r="B4" t="s">
        <v>18</v>
      </c>
    </row>
    <row r="5" spans="1:2" ht="12.75">
      <c r="A5" s="2"/>
      <c r="B5" t="s">
        <v>19</v>
      </c>
    </row>
    <row r="6" ht="12.75">
      <c r="I6" t="s">
        <v>21</v>
      </c>
    </row>
    <row r="7" spans="1:2" ht="12.75">
      <c r="A7" s="1" t="s">
        <v>14</v>
      </c>
      <c r="B7" t="s">
        <v>13</v>
      </c>
    </row>
    <row r="8" spans="1:9" ht="12.75">
      <c r="A8" s="2">
        <v>0</v>
      </c>
      <c r="B8" t="s">
        <v>24</v>
      </c>
      <c r="I8" t="s">
        <v>23</v>
      </c>
    </row>
    <row r="9" spans="1:9" ht="12.75">
      <c r="A9" s="2">
        <v>0</v>
      </c>
      <c r="B9" t="s">
        <v>3</v>
      </c>
      <c r="I9" t="s">
        <v>25</v>
      </c>
    </row>
    <row r="10" spans="1:9" ht="12.75">
      <c r="A10" s="2">
        <v>300</v>
      </c>
      <c r="B10" t="s">
        <v>5</v>
      </c>
      <c r="I10" t="s">
        <v>1</v>
      </c>
    </row>
    <row r="11" spans="1:9" ht="12.75">
      <c r="A11" s="2">
        <v>6</v>
      </c>
      <c r="B11" t="s">
        <v>4</v>
      </c>
      <c r="I11" t="s">
        <v>27</v>
      </c>
    </row>
    <row r="12" spans="1:9" ht="12.75">
      <c r="A12" s="2">
        <v>1.852</v>
      </c>
      <c r="B12" t="s">
        <v>33</v>
      </c>
      <c r="F12">
        <f>1/A12</f>
        <v>0.5399568034557235</v>
      </c>
      <c r="G12" t="s">
        <v>31</v>
      </c>
      <c r="I12" t="s">
        <v>34</v>
      </c>
    </row>
    <row r="13" spans="8:9" ht="12.75">
      <c r="H13">
        <f>(A11-A9)/((A10-A8)^A12)</f>
        <v>0.00015506817890784385</v>
      </c>
      <c r="I13" t="s">
        <v>28</v>
      </c>
    </row>
    <row r="14" spans="1:2" ht="12.75">
      <c r="A14" s="1" t="s">
        <v>15</v>
      </c>
      <c r="B14" t="s">
        <v>13</v>
      </c>
    </row>
    <row r="15" spans="1:9" ht="12.75">
      <c r="A15" s="2">
        <v>0</v>
      </c>
      <c r="B15" t="s">
        <v>9</v>
      </c>
      <c r="I15" t="s">
        <v>0</v>
      </c>
    </row>
    <row r="16" spans="1:9" ht="12.75">
      <c r="A16" s="2">
        <v>30</v>
      </c>
      <c r="B16" t="s">
        <v>10</v>
      </c>
      <c r="I16" t="s">
        <v>26</v>
      </c>
    </row>
    <row r="17" spans="1:9" ht="12.75">
      <c r="A17" s="2">
        <v>400</v>
      </c>
      <c r="B17" t="s">
        <v>11</v>
      </c>
      <c r="I17" t="s">
        <v>1</v>
      </c>
    </row>
    <row r="18" spans="1:9" ht="12.75">
      <c r="A18" s="2">
        <v>20</v>
      </c>
      <c r="B18" t="s">
        <v>12</v>
      </c>
      <c r="I18" t="s">
        <v>27</v>
      </c>
    </row>
    <row r="19" spans="1:9" ht="12.75">
      <c r="A19" s="2">
        <v>1.852</v>
      </c>
      <c r="B19" t="s">
        <v>33</v>
      </c>
      <c r="F19">
        <f>1/A19</f>
        <v>0.5399568034557235</v>
      </c>
      <c r="G19" t="s">
        <v>31</v>
      </c>
      <c r="I19" t="s">
        <v>35</v>
      </c>
    </row>
    <row r="20" spans="8:9" ht="12.75">
      <c r="H20">
        <f>(A18-A16)/((A17-A15)^A19)</f>
        <v>-0.00015169976082387787</v>
      </c>
      <c r="I20" t="s">
        <v>28</v>
      </c>
    </row>
    <row r="22" spans="1:9" ht="12.75">
      <c r="A22" t="s">
        <v>17</v>
      </c>
      <c r="I22" t="s">
        <v>29</v>
      </c>
    </row>
    <row r="23" spans="1:2" ht="12.75">
      <c r="A23" s="2">
        <v>50</v>
      </c>
      <c r="B23" t="s">
        <v>16</v>
      </c>
    </row>
    <row r="24" spans="1:2" ht="12.75">
      <c r="A24" s="2">
        <v>1.2</v>
      </c>
      <c r="B24" t="s">
        <v>30</v>
      </c>
    </row>
    <row r="25" spans="1:4" s="3" customFormat="1" ht="52.5">
      <c r="A25" s="4"/>
      <c r="B25" s="4" t="s">
        <v>2</v>
      </c>
      <c r="C25" s="4" t="s">
        <v>8</v>
      </c>
      <c r="D25" s="3" t="s">
        <v>22</v>
      </c>
    </row>
    <row r="26" spans="1:4" ht="12.75">
      <c r="A26" t="s">
        <v>6</v>
      </c>
      <c r="B26" t="s">
        <v>7</v>
      </c>
      <c r="C26" t="s">
        <v>7</v>
      </c>
      <c r="D26" t="s">
        <v>7</v>
      </c>
    </row>
    <row r="27" spans="1:4" ht="12.75">
      <c r="A27" s="5">
        <f>A8</f>
        <v>0</v>
      </c>
      <c r="B27" s="6">
        <f aca="true" t="shared" si="0" ref="B27:B45">IF(((H$13*(A27-A$8)^A$12)+A$9)&gt;A$16*A$24,NA(),H$13*(A27-A$8)^A$12)+A$9</f>
        <v>0</v>
      </c>
      <c r="C27" s="6">
        <f>IF((H$20*(A27-A$15)^A$19)+A$16&lt;0,NA(),(H$20*(A27-A$15)^A$19)+A$16)</f>
        <v>30</v>
      </c>
      <c r="D27" s="6">
        <f>IF((H$20*((A27/2)-A$15)^A$19)+A$16&lt;0,NA(),(H$20*((A27/2)-A$15)^A$19)+A$16)</f>
        <v>30</v>
      </c>
    </row>
    <row r="28" spans="1:4" ht="12.75">
      <c r="A28" s="5">
        <f aca="true" t="shared" si="1" ref="A28:A46">A27+A$23</f>
        <v>50</v>
      </c>
      <c r="B28" s="6">
        <f t="shared" si="0"/>
        <v>0.2172776896369975</v>
      </c>
      <c r="C28" s="6">
        <f aca="true" t="shared" si="2" ref="C28:C46">IF((H$20*(A28-A$15)^A$19)+A$16&lt;0,NA(),(H$20*(A28-A$15)^A$19)+A$16)</f>
        <v>29.78744205431157</v>
      </c>
      <c r="D28" s="6">
        <f aca="true" t="shared" si="3" ref="D28:D46">IF((H$20*((A28/2)-A$15)^A$19)+A$16&lt;0,NA(),(H$20*((A28/2)-A$15)^A$19)+A$16)</f>
        <v>29.941119730095377</v>
      </c>
    </row>
    <row r="29" spans="1:4" ht="12.75">
      <c r="A29" s="5">
        <f t="shared" si="1"/>
        <v>100</v>
      </c>
      <c r="B29" s="6">
        <f t="shared" si="0"/>
        <v>0.7843730918349863</v>
      </c>
      <c r="C29" s="6">
        <f t="shared" si="2"/>
        <v>29.232665197553086</v>
      </c>
      <c r="D29" s="6">
        <f t="shared" si="3"/>
        <v>29.78744205431157</v>
      </c>
    </row>
    <row r="30" spans="1:4" ht="12.75">
      <c r="A30" s="5">
        <f t="shared" si="1"/>
        <v>150</v>
      </c>
      <c r="B30" s="6">
        <f t="shared" si="0"/>
        <v>1.662048521797387</v>
      </c>
      <c r="C30" s="6">
        <f t="shared" si="2"/>
        <v>28.37405478667429</v>
      </c>
      <c r="D30" s="6">
        <f t="shared" si="3"/>
        <v>29.549600026944745</v>
      </c>
    </row>
    <row r="31" spans="1:4" ht="12.75">
      <c r="A31" s="5">
        <f t="shared" si="1"/>
        <v>200</v>
      </c>
      <c r="B31" s="6">
        <f t="shared" si="0"/>
        <v>2.8315891439321206</v>
      </c>
      <c r="C31" s="6">
        <f t="shared" si="2"/>
        <v>27.229919130337684</v>
      </c>
      <c r="D31" s="6">
        <f t="shared" si="3"/>
        <v>29.232665197553086</v>
      </c>
    </row>
    <row r="32" spans="1:4" ht="12.75">
      <c r="A32" s="5">
        <f t="shared" si="1"/>
        <v>250</v>
      </c>
      <c r="B32" s="6">
        <f t="shared" si="0"/>
        <v>4.280628934219876</v>
      </c>
      <c r="C32" s="6">
        <f t="shared" si="2"/>
        <v>25.812355635627583</v>
      </c>
      <c r="D32" s="6">
        <f t="shared" si="3"/>
        <v>28.839988645730276</v>
      </c>
    </row>
    <row r="33" spans="1:4" ht="12.75">
      <c r="A33" s="5">
        <f t="shared" si="1"/>
        <v>300</v>
      </c>
      <c r="B33" s="6">
        <f t="shared" si="0"/>
        <v>6.000000000000001</v>
      </c>
      <c r="C33" s="6">
        <f t="shared" si="2"/>
        <v>24.130333048637958</v>
      </c>
      <c r="D33" s="6">
        <f t="shared" si="3"/>
        <v>28.37405478667429</v>
      </c>
    </row>
    <row r="34" spans="1:4" ht="12.75">
      <c r="A34" s="5">
        <f t="shared" si="1"/>
        <v>350</v>
      </c>
      <c r="B34" s="6">
        <f t="shared" si="0"/>
        <v>7.982459150948635</v>
      </c>
      <c r="C34" s="6">
        <f t="shared" si="2"/>
        <v>22.19093722184655</v>
      </c>
      <c r="D34" s="6">
        <f t="shared" si="3"/>
        <v>27.836826458824504</v>
      </c>
    </row>
    <row r="35" spans="1:4" ht="12.75">
      <c r="A35" s="5">
        <f t="shared" si="1"/>
        <v>400</v>
      </c>
      <c r="B35" s="6">
        <f t="shared" si="0"/>
        <v>10.222045049093827</v>
      </c>
      <c r="C35" s="6">
        <f t="shared" si="2"/>
        <v>20</v>
      </c>
      <c r="D35" s="6">
        <f t="shared" si="3"/>
        <v>27.229919130337684</v>
      </c>
    </row>
    <row r="36" spans="1:4" ht="12.75">
      <c r="A36" s="5">
        <f t="shared" si="1"/>
        <v>450</v>
      </c>
      <c r="B36" s="6">
        <f t="shared" si="0"/>
        <v>12.713708864559415</v>
      </c>
      <c r="C36" s="6">
        <f t="shared" si="2"/>
        <v>17.5624605414095</v>
      </c>
      <c r="D36" s="6">
        <f t="shared" si="3"/>
        <v>26.55470098800883</v>
      </c>
    </row>
    <row r="37" spans="1:4" ht="12.75">
      <c r="A37" s="5">
        <f t="shared" si="1"/>
        <v>500</v>
      </c>
      <c r="B37" s="6">
        <f t="shared" si="0"/>
        <v>15.453082908520647</v>
      </c>
      <c r="C37" s="6">
        <f t="shared" si="2"/>
        <v>14.882591659199795</v>
      </c>
      <c r="D37" s="6">
        <f t="shared" si="3"/>
        <v>25.812355635627583</v>
      </c>
    </row>
    <row r="38" spans="1:4" ht="12.75">
      <c r="A38" s="5">
        <f t="shared" si="1"/>
        <v>550</v>
      </c>
      <c r="B38" s="6">
        <f t="shared" si="0"/>
        <v>18.436326367690835</v>
      </c>
      <c r="C38" s="6">
        <f t="shared" si="2"/>
        <v>11.96415073584009</v>
      </c>
      <c r="D38" s="6">
        <f t="shared" si="3"/>
        <v>25.003923898523748</v>
      </c>
    </row>
    <row r="39" spans="1:4" ht="12.75">
      <c r="A39" s="5">
        <f t="shared" si="1"/>
        <v>600</v>
      </c>
      <c r="B39" s="6">
        <f t="shared" si="0"/>
        <v>21.66001745909831</v>
      </c>
      <c r="C39" s="6">
        <f t="shared" si="2"/>
        <v>8.810485225734311</v>
      </c>
      <c r="D39" s="6">
        <f t="shared" si="3"/>
        <v>24.130333048637958</v>
      </c>
    </row>
    <row r="40" spans="1:4" ht="12.75">
      <c r="A40" s="5">
        <f t="shared" si="1"/>
        <v>650</v>
      </c>
      <c r="B40" s="6">
        <f t="shared" si="0"/>
        <v>25.12107517499691</v>
      </c>
      <c r="C40" s="6">
        <f t="shared" si="2"/>
        <v>5.4246092104398755</v>
      </c>
      <c r="D40" s="6">
        <f t="shared" si="3"/>
        <v>23.1924180109364</v>
      </c>
    </row>
    <row r="41" spans="1:4" ht="12.75">
      <c r="A41" s="5">
        <f t="shared" si="1"/>
        <v>700</v>
      </c>
      <c r="B41" s="6">
        <f t="shared" si="0"/>
        <v>28.816700762681133</v>
      </c>
      <c r="C41" s="6">
        <f t="shared" si="2"/>
        <v>1.8092606476668749</v>
      </c>
      <c r="D41" s="6">
        <f t="shared" si="3"/>
        <v>22.19093722184655</v>
      </c>
    </row>
    <row r="42" spans="1:4" ht="12.75">
      <c r="A42" s="5">
        <f t="shared" si="1"/>
        <v>750</v>
      </c>
      <c r="B42" s="6">
        <f t="shared" si="0"/>
        <v>32.74433285980509</v>
      </c>
      <c r="C42" s="6" t="e">
        <f t="shared" si="2"/>
        <v>#N/A</v>
      </c>
      <c r="D42" s="6">
        <f t="shared" si="3"/>
        <v>21.126584787176014</v>
      </c>
    </row>
    <row r="43" spans="1:4" ht="12.75">
      <c r="A43" s="5">
        <f t="shared" si="1"/>
        <v>800</v>
      </c>
      <c r="B43" s="6" t="e">
        <f t="shared" si="0"/>
        <v>#N/A</v>
      </c>
      <c r="C43" s="6" t="e">
        <f t="shared" si="2"/>
        <v>#N/A</v>
      </c>
      <c r="D43" s="6">
        <f t="shared" si="3"/>
        <v>20</v>
      </c>
    </row>
    <row r="44" spans="1:4" ht="12.75">
      <c r="A44" s="5">
        <f t="shared" si="1"/>
        <v>850</v>
      </c>
      <c r="B44" s="6" t="e">
        <f t="shared" si="0"/>
        <v>#N/A</v>
      </c>
      <c r="C44" s="6" t="e">
        <f t="shared" si="2"/>
        <v>#N/A</v>
      </c>
      <c r="D44" s="6">
        <f t="shared" si="3"/>
        <v>18.811774925849427</v>
      </c>
    </row>
    <row r="45" spans="1:4" ht="12.75">
      <c r="A45" s="5">
        <f t="shared" si="1"/>
        <v>900</v>
      </c>
      <c r="B45" s="6" t="e">
        <f t="shared" si="0"/>
        <v>#N/A</v>
      </c>
      <c r="C45" s="6" t="e">
        <f t="shared" si="2"/>
        <v>#N/A</v>
      </c>
      <c r="D45" s="6">
        <f t="shared" si="3"/>
        <v>17.5624605414095</v>
      </c>
    </row>
    <row r="46" spans="1:4" ht="12.75">
      <c r="A46" s="5">
        <f t="shared" si="1"/>
        <v>950</v>
      </c>
      <c r="B46" s="6" t="e">
        <f>IF(((H$13*(A46-A$8)^A$12)+A$9)&gt;A$16*A$24,NA(),H$13*(A46-A$8)^A$12)+A$9</f>
        <v>#N/A</v>
      </c>
      <c r="C46" s="6" t="e">
        <f t="shared" si="2"/>
        <v>#N/A</v>
      </c>
      <c r="D46" s="6">
        <f t="shared" si="3"/>
        <v>16.252571769703405</v>
      </c>
    </row>
  </sheetData>
  <printOptions horizontalCentered="1" verticalCentered="1"/>
  <pageMargins left="0.5" right="0.5" top="0.75" bottom="0.75" header="0.25" footer="0.25"/>
  <pageSetup fitToHeight="1" fitToWidth="1" orientation="portrait"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46"/>
  <sheetViews>
    <sheetView workbookViewId="0" topLeftCell="A1">
      <selection activeCell="A2" sqref="A2"/>
    </sheetView>
  </sheetViews>
  <sheetFormatPr defaultColWidth="9.140625" defaultRowHeight="12.75"/>
  <cols>
    <col min="1" max="1" width="7.7109375" style="0" customWidth="1"/>
    <col min="8" max="8" width="12.28125" style="0" bestFit="1" customWidth="1"/>
  </cols>
  <sheetData>
    <row r="1" spans="1:3" ht="12.75">
      <c r="A1" s="2" t="s">
        <v>38</v>
      </c>
      <c r="B1" s="2"/>
      <c r="C1" s="2"/>
    </row>
    <row r="3" ht="12.75">
      <c r="A3" t="s">
        <v>20</v>
      </c>
    </row>
    <row r="4" spans="1:2" ht="12.75">
      <c r="A4" s="2"/>
      <c r="B4" t="s">
        <v>18</v>
      </c>
    </row>
    <row r="5" spans="1:2" ht="12.75">
      <c r="A5" s="2"/>
      <c r="B5" t="s">
        <v>19</v>
      </c>
    </row>
    <row r="6" ht="12.75">
      <c r="I6" t="s">
        <v>21</v>
      </c>
    </row>
    <row r="7" spans="1:2" ht="12.75">
      <c r="A7" s="1" t="s">
        <v>14</v>
      </c>
      <c r="B7" t="s">
        <v>13</v>
      </c>
    </row>
    <row r="8" spans="1:9" ht="12.75">
      <c r="A8" s="2">
        <v>0</v>
      </c>
      <c r="B8" t="s">
        <v>24</v>
      </c>
      <c r="I8" t="s">
        <v>23</v>
      </c>
    </row>
    <row r="9" spans="1:9" ht="12.75">
      <c r="A9" s="2">
        <v>0</v>
      </c>
      <c r="B9" t="s">
        <v>3</v>
      </c>
      <c r="I9" t="s">
        <v>25</v>
      </c>
    </row>
    <row r="10" spans="1:9" ht="12.75">
      <c r="A10" s="2">
        <v>500</v>
      </c>
      <c r="B10" t="s">
        <v>5</v>
      </c>
      <c r="I10" t="s">
        <v>1</v>
      </c>
    </row>
    <row r="11" spans="1:9" ht="12.75">
      <c r="A11" s="2">
        <v>0.25</v>
      </c>
      <c r="B11" t="s">
        <v>4</v>
      </c>
      <c r="I11" t="s">
        <v>27</v>
      </c>
    </row>
    <row r="12" spans="1:9" ht="12.75">
      <c r="A12" s="2">
        <v>2</v>
      </c>
      <c r="B12" t="s">
        <v>33</v>
      </c>
      <c r="F12">
        <f>1/A12</f>
        <v>0.5</v>
      </c>
      <c r="G12" t="s">
        <v>31</v>
      </c>
      <c r="I12" t="s">
        <v>34</v>
      </c>
    </row>
    <row r="13" spans="8:9" ht="12.75">
      <c r="H13">
        <f>(A11-A9)/((A10-A8)^A12)</f>
        <v>1E-06</v>
      </c>
      <c r="I13" t="s">
        <v>28</v>
      </c>
    </row>
    <row r="14" spans="1:2" ht="12.75">
      <c r="A14" s="1" t="s">
        <v>39</v>
      </c>
      <c r="B14" t="s">
        <v>13</v>
      </c>
    </row>
    <row r="15" spans="1:9" ht="12.75">
      <c r="A15" s="2">
        <v>0</v>
      </c>
      <c r="B15" t="s">
        <v>9</v>
      </c>
      <c r="I15" t="s">
        <v>0</v>
      </c>
    </row>
    <row r="16" spans="1:9" ht="12.75">
      <c r="A16" s="2">
        <v>0.75</v>
      </c>
      <c r="B16" t="s">
        <v>10</v>
      </c>
      <c r="I16" t="s">
        <v>26</v>
      </c>
    </row>
    <row r="17" spans="1:9" ht="12.75">
      <c r="A17" s="2">
        <v>600</v>
      </c>
      <c r="B17" t="s">
        <v>42</v>
      </c>
      <c r="I17" t="s">
        <v>1</v>
      </c>
    </row>
    <row r="18" spans="1:9" ht="12.75">
      <c r="A18" s="2">
        <v>0.3</v>
      </c>
      <c r="B18" t="s">
        <v>43</v>
      </c>
      <c r="I18" t="s">
        <v>27</v>
      </c>
    </row>
    <row r="19" spans="1:9" ht="12.75">
      <c r="A19" s="2">
        <v>2</v>
      </c>
      <c r="B19" t="s">
        <v>33</v>
      </c>
      <c r="F19">
        <f>1/A19</f>
        <v>0.5</v>
      </c>
      <c r="G19" t="s">
        <v>31</v>
      </c>
      <c r="I19" t="s">
        <v>44</v>
      </c>
    </row>
    <row r="20" spans="8:9" ht="12.75">
      <c r="H20">
        <f>(A18-A16)/((A17-A15)^A19)</f>
        <v>-1.25E-06</v>
      </c>
      <c r="I20" t="s">
        <v>28</v>
      </c>
    </row>
    <row r="22" spans="1:9" ht="12.75">
      <c r="A22" t="s">
        <v>17</v>
      </c>
      <c r="I22" t="s">
        <v>29</v>
      </c>
    </row>
    <row r="23" spans="1:2" ht="12.75">
      <c r="A23" s="2">
        <v>50</v>
      </c>
      <c r="B23" t="s">
        <v>16</v>
      </c>
    </row>
    <row r="24" spans="1:2" ht="12.75">
      <c r="A24" s="2">
        <v>1.2</v>
      </c>
      <c r="B24" t="s">
        <v>30</v>
      </c>
    </row>
    <row r="25" spans="1:4" s="3" customFormat="1" ht="52.5">
      <c r="A25" s="4"/>
      <c r="B25" s="4" t="s">
        <v>2</v>
      </c>
      <c r="C25" s="4" t="s">
        <v>40</v>
      </c>
      <c r="D25" s="3" t="s">
        <v>41</v>
      </c>
    </row>
    <row r="26" spans="1:4" ht="12.75">
      <c r="A26" t="s">
        <v>6</v>
      </c>
      <c r="B26" t="s">
        <v>7</v>
      </c>
      <c r="C26" t="s">
        <v>7</v>
      </c>
      <c r="D26" t="s">
        <v>7</v>
      </c>
    </row>
    <row r="27" spans="1:4" ht="12.75">
      <c r="A27" s="5">
        <f>A8</f>
        <v>0</v>
      </c>
      <c r="B27" s="6">
        <f aca="true" t="shared" si="0" ref="B27:B46">IF(((H$13*(A27-A$8)^A$12)+A$9)&gt;A$16*A$24,NA(),H$13*(A27-A$8)^A$12)+A$9</f>
        <v>0</v>
      </c>
      <c r="C27" s="6">
        <f aca="true" t="shared" si="1" ref="C27:C46">IF((H$20*(A27-A$15)^A$19)+A$16&lt;0,NA(),(H$20*(A27-A$15)^A$19)+A$16)</f>
        <v>0.75</v>
      </c>
      <c r="D27" s="6">
        <f aca="true" t="shared" si="2" ref="D27:D46">IF((H$20*((A27/2)-A$15)^A$19)+A$16&lt;0,NA(),(H$20*((A27/2)-A$15)^A$19)+A$16)</f>
        <v>0.75</v>
      </c>
    </row>
    <row r="28" spans="1:4" ht="12.75">
      <c r="A28" s="5">
        <f aca="true" t="shared" si="3" ref="A28:A46">A27+A$23</f>
        <v>50</v>
      </c>
      <c r="B28" s="6">
        <f t="shared" si="0"/>
        <v>0.0025</v>
      </c>
      <c r="C28" s="6">
        <f t="shared" si="1"/>
        <v>0.746875</v>
      </c>
      <c r="D28" s="6">
        <f t="shared" si="2"/>
        <v>0.74921875</v>
      </c>
    </row>
    <row r="29" spans="1:4" ht="12.75">
      <c r="A29" s="5">
        <f t="shared" si="3"/>
        <v>100</v>
      </c>
      <c r="B29" s="6">
        <f t="shared" si="0"/>
        <v>0.01</v>
      </c>
      <c r="C29" s="6">
        <f t="shared" si="1"/>
        <v>0.7375</v>
      </c>
      <c r="D29" s="6">
        <f t="shared" si="2"/>
        <v>0.746875</v>
      </c>
    </row>
    <row r="30" spans="1:4" ht="12.75">
      <c r="A30" s="5">
        <f t="shared" si="3"/>
        <v>150</v>
      </c>
      <c r="B30" s="6">
        <f t="shared" si="0"/>
        <v>0.0225</v>
      </c>
      <c r="C30" s="6">
        <f t="shared" si="1"/>
        <v>0.721875</v>
      </c>
      <c r="D30" s="6">
        <f t="shared" si="2"/>
        <v>0.74296875</v>
      </c>
    </row>
    <row r="31" spans="1:4" ht="12.75">
      <c r="A31" s="5">
        <f t="shared" si="3"/>
        <v>200</v>
      </c>
      <c r="B31" s="6">
        <f t="shared" si="0"/>
        <v>0.04</v>
      </c>
      <c r="C31" s="6">
        <f t="shared" si="1"/>
        <v>0.7</v>
      </c>
      <c r="D31" s="6">
        <f t="shared" si="2"/>
        <v>0.7375</v>
      </c>
    </row>
    <row r="32" spans="1:4" ht="12.75">
      <c r="A32" s="5">
        <f t="shared" si="3"/>
        <v>250</v>
      </c>
      <c r="B32" s="6">
        <f t="shared" si="0"/>
        <v>0.0625</v>
      </c>
      <c r="C32" s="6">
        <f t="shared" si="1"/>
        <v>0.671875</v>
      </c>
      <c r="D32" s="6">
        <f t="shared" si="2"/>
        <v>0.73046875</v>
      </c>
    </row>
    <row r="33" spans="1:4" ht="12.75">
      <c r="A33" s="5">
        <f t="shared" si="3"/>
        <v>300</v>
      </c>
      <c r="B33" s="6">
        <f t="shared" si="0"/>
        <v>0.09</v>
      </c>
      <c r="C33" s="6">
        <f t="shared" si="1"/>
        <v>0.6375</v>
      </c>
      <c r="D33" s="6">
        <f t="shared" si="2"/>
        <v>0.721875</v>
      </c>
    </row>
    <row r="34" spans="1:4" ht="12.75">
      <c r="A34" s="5">
        <f t="shared" si="3"/>
        <v>350</v>
      </c>
      <c r="B34" s="6">
        <f t="shared" si="0"/>
        <v>0.1225</v>
      </c>
      <c r="C34" s="6">
        <f t="shared" si="1"/>
        <v>0.596875</v>
      </c>
      <c r="D34" s="6">
        <f t="shared" si="2"/>
        <v>0.71171875</v>
      </c>
    </row>
    <row r="35" spans="1:4" ht="12.75">
      <c r="A35" s="5">
        <f t="shared" si="3"/>
        <v>400</v>
      </c>
      <c r="B35" s="6">
        <f t="shared" si="0"/>
        <v>0.16</v>
      </c>
      <c r="C35" s="6">
        <f t="shared" si="1"/>
        <v>0.55</v>
      </c>
      <c r="D35" s="6">
        <f t="shared" si="2"/>
        <v>0.7</v>
      </c>
    </row>
    <row r="36" spans="1:4" ht="12.75">
      <c r="A36" s="5">
        <f t="shared" si="3"/>
        <v>450</v>
      </c>
      <c r="B36" s="6">
        <f t="shared" si="0"/>
        <v>0.20249999999999999</v>
      </c>
      <c r="C36" s="6">
        <f t="shared" si="1"/>
        <v>0.49687499999999996</v>
      </c>
      <c r="D36" s="6">
        <f t="shared" si="2"/>
        <v>0.68671875</v>
      </c>
    </row>
    <row r="37" spans="1:4" ht="12.75">
      <c r="A37" s="5">
        <f t="shared" si="3"/>
        <v>500</v>
      </c>
      <c r="B37" s="6">
        <f t="shared" si="0"/>
        <v>0.25</v>
      </c>
      <c r="C37" s="6">
        <f t="shared" si="1"/>
        <v>0.4375</v>
      </c>
      <c r="D37" s="6">
        <f t="shared" si="2"/>
        <v>0.671875</v>
      </c>
    </row>
    <row r="38" spans="1:4" ht="12.75">
      <c r="A38" s="5">
        <f t="shared" si="3"/>
        <v>550</v>
      </c>
      <c r="B38" s="6">
        <f t="shared" si="0"/>
        <v>0.3025</v>
      </c>
      <c r="C38" s="6">
        <f t="shared" si="1"/>
        <v>0.37187499999999996</v>
      </c>
      <c r="D38" s="6">
        <f t="shared" si="2"/>
        <v>0.65546875</v>
      </c>
    </row>
    <row r="39" spans="1:4" ht="12.75">
      <c r="A39" s="5">
        <f t="shared" si="3"/>
        <v>600</v>
      </c>
      <c r="B39" s="6">
        <f t="shared" si="0"/>
        <v>0.36</v>
      </c>
      <c r="C39" s="6">
        <f t="shared" si="1"/>
        <v>0.3</v>
      </c>
      <c r="D39" s="6">
        <f t="shared" si="2"/>
        <v>0.6375</v>
      </c>
    </row>
    <row r="40" spans="1:4" ht="12.75">
      <c r="A40" s="5">
        <f t="shared" si="3"/>
        <v>650</v>
      </c>
      <c r="B40" s="6">
        <f t="shared" si="0"/>
        <v>0.4225</v>
      </c>
      <c r="C40" s="6">
        <f t="shared" si="1"/>
        <v>0.22187499999999993</v>
      </c>
      <c r="D40" s="6">
        <f t="shared" si="2"/>
        <v>0.61796875</v>
      </c>
    </row>
    <row r="41" spans="1:4" ht="12.75">
      <c r="A41" s="5">
        <f t="shared" si="3"/>
        <v>700</v>
      </c>
      <c r="B41" s="6">
        <f t="shared" si="0"/>
        <v>0.49</v>
      </c>
      <c r="C41" s="6">
        <f t="shared" si="1"/>
        <v>0.13749999999999996</v>
      </c>
      <c r="D41" s="6">
        <f t="shared" si="2"/>
        <v>0.596875</v>
      </c>
    </row>
    <row r="42" spans="1:4" ht="12.75">
      <c r="A42" s="5">
        <f t="shared" si="3"/>
        <v>750</v>
      </c>
      <c r="B42" s="6">
        <f t="shared" si="0"/>
        <v>0.5625</v>
      </c>
      <c r="C42" s="6">
        <f t="shared" si="1"/>
        <v>0.04687499999999989</v>
      </c>
      <c r="D42" s="6">
        <f t="shared" si="2"/>
        <v>0.57421875</v>
      </c>
    </row>
    <row r="43" spans="1:4" ht="12.75">
      <c r="A43" s="5">
        <f t="shared" si="3"/>
        <v>800</v>
      </c>
      <c r="B43" s="6">
        <f t="shared" si="0"/>
        <v>0.64</v>
      </c>
      <c r="C43" s="6" t="e">
        <f t="shared" si="1"/>
        <v>#N/A</v>
      </c>
      <c r="D43" s="6">
        <f t="shared" si="2"/>
        <v>0.55</v>
      </c>
    </row>
    <row r="44" spans="1:4" ht="12.75">
      <c r="A44" s="5">
        <f t="shared" si="3"/>
        <v>850</v>
      </c>
      <c r="B44" s="6">
        <f t="shared" si="0"/>
        <v>0.7224999999999999</v>
      </c>
      <c r="C44" s="6" t="e">
        <f t="shared" si="1"/>
        <v>#N/A</v>
      </c>
      <c r="D44" s="6">
        <f t="shared" si="2"/>
        <v>0.52421875</v>
      </c>
    </row>
    <row r="45" spans="1:4" ht="12.75">
      <c r="A45" s="5">
        <f t="shared" si="3"/>
        <v>900</v>
      </c>
      <c r="B45" s="6">
        <f t="shared" si="0"/>
        <v>0.8099999999999999</v>
      </c>
      <c r="C45" s="6" t="e">
        <f t="shared" si="1"/>
        <v>#N/A</v>
      </c>
      <c r="D45" s="6">
        <f t="shared" si="2"/>
        <v>0.49687499999999996</v>
      </c>
    </row>
    <row r="46" spans="1:4" ht="12.75">
      <c r="A46" s="5">
        <f t="shared" si="3"/>
        <v>950</v>
      </c>
      <c r="B46" s="6" t="e">
        <f t="shared" si="0"/>
        <v>#N/A</v>
      </c>
      <c r="C46" s="6" t="e">
        <f t="shared" si="1"/>
        <v>#N/A</v>
      </c>
      <c r="D46" s="6">
        <f t="shared" si="2"/>
        <v>0.46796875</v>
      </c>
    </row>
  </sheetData>
  <printOptions horizontalCentered="1" verticalCentered="1"/>
  <pageMargins left="0.5" right="0.5" top="0.75" bottom="0.75" header="0.25" footer="0.25"/>
  <pageSetup fitToHeight="1" fitToWidth="1" orientation="portrait" scale="9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45"/>
  <sheetViews>
    <sheetView workbookViewId="0" topLeftCell="A1">
      <selection activeCell="A2" sqref="A2"/>
    </sheetView>
  </sheetViews>
  <sheetFormatPr defaultColWidth="9.140625" defaultRowHeight="12.75"/>
  <cols>
    <col min="1" max="1" width="46.8515625" style="3" customWidth="1"/>
    <col min="2" max="7" width="8.8515625" style="3" customWidth="1"/>
    <col min="8" max="8" width="9.00390625" style="3" bestFit="1" customWidth="1"/>
    <col min="9" max="16384" width="8.8515625" style="3" customWidth="1"/>
  </cols>
  <sheetData>
    <row r="1" spans="1:13" ht="12.75">
      <c r="A1" s="8" t="s">
        <v>32</v>
      </c>
      <c r="B1" s="8"/>
      <c r="C1" s="8"/>
      <c r="D1" s="8"/>
      <c r="E1" s="8"/>
      <c r="F1" s="8"/>
      <c r="G1" s="8"/>
      <c r="H1" s="8"/>
      <c r="I1" s="8"/>
      <c r="J1" s="8"/>
      <c r="K1" s="8"/>
      <c r="L1" s="8"/>
      <c r="M1" s="8"/>
    </row>
    <row r="2" spans="1:13" ht="12.75">
      <c r="A2" s="8"/>
      <c r="B2" s="8"/>
      <c r="C2" s="8"/>
      <c r="D2" s="8"/>
      <c r="E2" s="8"/>
      <c r="F2" s="8"/>
      <c r="G2" s="8"/>
      <c r="H2" s="8"/>
      <c r="I2" s="8"/>
      <c r="J2" s="8"/>
      <c r="K2" s="8"/>
      <c r="L2" s="8"/>
      <c r="M2" s="8"/>
    </row>
    <row r="3" spans="1:13" ht="26.25">
      <c r="A3" s="8" t="s">
        <v>36</v>
      </c>
      <c r="B3" s="8"/>
      <c r="C3" s="8"/>
      <c r="D3" s="8"/>
      <c r="E3" s="8"/>
      <c r="F3" s="8"/>
      <c r="G3" s="8"/>
      <c r="H3" s="8"/>
      <c r="I3" s="8"/>
      <c r="J3" s="8"/>
      <c r="K3" s="8"/>
      <c r="L3" s="8"/>
      <c r="M3" s="8"/>
    </row>
    <row r="4" spans="1:13" ht="12.75">
      <c r="A4" s="8"/>
      <c r="B4" s="8"/>
      <c r="C4" s="8"/>
      <c r="D4" s="8"/>
      <c r="E4" s="8"/>
      <c r="F4" s="8"/>
      <c r="G4" s="8"/>
      <c r="H4" s="8"/>
      <c r="I4" s="8"/>
      <c r="J4" s="8"/>
      <c r="K4" s="8"/>
      <c r="L4" s="8"/>
      <c r="M4" s="8"/>
    </row>
    <row r="5" spans="1:13" ht="26.25">
      <c r="A5" s="8" t="s">
        <v>45</v>
      </c>
      <c r="B5" s="8"/>
      <c r="C5" s="8"/>
      <c r="D5" s="8"/>
      <c r="E5" s="8"/>
      <c r="F5" s="8"/>
      <c r="G5" s="8"/>
      <c r="H5" s="8"/>
      <c r="I5" s="8"/>
      <c r="J5" s="8"/>
      <c r="K5" s="8"/>
      <c r="L5" s="8"/>
      <c r="M5" s="8"/>
    </row>
    <row r="6" spans="1:13" ht="12.75">
      <c r="A6" s="8"/>
      <c r="B6" s="8"/>
      <c r="C6" s="8"/>
      <c r="D6" s="8"/>
      <c r="E6" s="8"/>
      <c r="F6" s="8"/>
      <c r="G6" s="8"/>
      <c r="H6" s="8"/>
      <c r="I6" s="8"/>
      <c r="J6" s="8"/>
      <c r="K6" s="8"/>
      <c r="L6" s="8"/>
      <c r="M6" s="8"/>
    </row>
    <row r="7" spans="1:13" ht="12.75">
      <c r="A7" s="8"/>
      <c r="B7" s="8"/>
      <c r="C7" s="8"/>
      <c r="D7" s="8"/>
      <c r="E7" s="8"/>
      <c r="F7" s="8"/>
      <c r="G7" s="8"/>
      <c r="H7" s="8"/>
      <c r="I7" s="8"/>
      <c r="J7" s="8"/>
      <c r="K7" s="8"/>
      <c r="L7" s="8"/>
      <c r="M7" s="8"/>
    </row>
    <row r="8" spans="1:13" ht="66">
      <c r="A8" s="8" t="s">
        <v>47</v>
      </c>
      <c r="B8" s="8"/>
      <c r="C8" s="8"/>
      <c r="D8" s="8"/>
      <c r="E8" s="8"/>
      <c r="F8" s="8"/>
      <c r="G8" s="8"/>
      <c r="H8" s="8"/>
      <c r="I8" s="8"/>
      <c r="J8" s="8"/>
      <c r="K8" s="8"/>
      <c r="L8" s="8"/>
      <c r="M8" s="8"/>
    </row>
    <row r="9" spans="1:13" ht="12.75">
      <c r="A9" s="8"/>
      <c r="B9" s="8"/>
      <c r="C9" s="8"/>
      <c r="D9" s="8"/>
      <c r="E9" s="8"/>
      <c r="F9" s="8"/>
      <c r="G9" s="8"/>
      <c r="H9" s="8"/>
      <c r="I9" s="8"/>
      <c r="J9" s="8"/>
      <c r="K9" s="8"/>
      <c r="L9" s="8"/>
      <c r="M9" s="8"/>
    </row>
    <row r="10" spans="1:13" ht="92.25">
      <c r="A10" s="8" t="s">
        <v>46</v>
      </c>
      <c r="B10" s="8"/>
      <c r="C10" s="8"/>
      <c r="D10" s="8"/>
      <c r="E10" s="8"/>
      <c r="F10" s="8"/>
      <c r="G10" s="8"/>
      <c r="H10" s="8"/>
      <c r="I10" s="8"/>
      <c r="J10" s="8"/>
      <c r="K10" s="8"/>
      <c r="L10" s="8"/>
      <c r="M10" s="8"/>
    </row>
    <row r="11" spans="1:13" ht="12.75">
      <c r="A11" s="8"/>
      <c r="B11" s="8"/>
      <c r="C11" s="8"/>
      <c r="D11" s="8"/>
      <c r="E11" s="8"/>
      <c r="F11" s="8"/>
      <c r="G11" s="8"/>
      <c r="H11" s="8"/>
      <c r="I11" s="8"/>
      <c r="J11" s="8"/>
      <c r="K11" s="8"/>
      <c r="L11" s="8"/>
      <c r="M11" s="8"/>
    </row>
    <row r="12" spans="1:13" ht="12.75">
      <c r="A12" s="8"/>
      <c r="B12" s="8"/>
      <c r="C12" s="8"/>
      <c r="D12" s="8"/>
      <c r="E12" s="8"/>
      <c r="F12" s="8"/>
      <c r="G12" s="8"/>
      <c r="H12" s="8"/>
      <c r="I12" s="8"/>
      <c r="J12" s="8"/>
      <c r="K12" s="8"/>
      <c r="L12" s="8"/>
      <c r="M12" s="8"/>
    </row>
    <row r="13" spans="2:13" ht="12.75">
      <c r="B13" s="8"/>
      <c r="C13" s="8"/>
      <c r="D13" s="8"/>
      <c r="E13" s="8"/>
      <c r="F13" s="8"/>
      <c r="G13" s="8"/>
      <c r="H13" s="8"/>
      <c r="I13" s="8"/>
      <c r="J13" s="8"/>
      <c r="K13" s="8"/>
      <c r="L13" s="8"/>
      <c r="M13" s="8"/>
    </row>
    <row r="14" spans="1:13" ht="39">
      <c r="A14" s="3" t="s">
        <v>37</v>
      </c>
      <c r="B14" s="8"/>
      <c r="C14" s="8"/>
      <c r="D14" s="8"/>
      <c r="E14" s="8"/>
      <c r="F14" s="8"/>
      <c r="G14" s="8"/>
      <c r="H14" s="8"/>
      <c r="I14" s="8"/>
      <c r="J14" s="8"/>
      <c r="K14" s="8"/>
      <c r="L14" s="8"/>
      <c r="M14" s="8"/>
    </row>
    <row r="15" spans="1:13" ht="12.75">
      <c r="A15" s="8"/>
      <c r="B15" s="8"/>
      <c r="C15" s="8"/>
      <c r="D15" s="8"/>
      <c r="E15" s="8"/>
      <c r="F15" s="8"/>
      <c r="G15" s="8"/>
      <c r="H15" s="8"/>
      <c r="I15" s="8"/>
      <c r="J15" s="8"/>
      <c r="K15" s="8"/>
      <c r="L15" s="8"/>
      <c r="M15" s="8"/>
    </row>
    <row r="16" spans="1:13" ht="39">
      <c r="A16" s="8" t="s">
        <v>48</v>
      </c>
      <c r="B16" s="8"/>
      <c r="C16" s="8"/>
      <c r="D16" s="8"/>
      <c r="E16" s="8"/>
      <c r="F16" s="8"/>
      <c r="G16" s="8"/>
      <c r="H16" s="8"/>
      <c r="I16" s="8"/>
      <c r="J16" s="8"/>
      <c r="K16" s="8"/>
      <c r="L16" s="8"/>
      <c r="M16" s="8"/>
    </row>
    <row r="17" spans="1:13" ht="12.75">
      <c r="A17" s="8"/>
      <c r="B17" s="8"/>
      <c r="C17" s="8"/>
      <c r="D17" s="8"/>
      <c r="E17" s="8"/>
      <c r="F17" s="8"/>
      <c r="G17" s="8"/>
      <c r="H17" s="8"/>
      <c r="I17" s="8"/>
      <c r="J17" s="8"/>
      <c r="K17" s="8"/>
      <c r="L17" s="8"/>
      <c r="M17" s="8"/>
    </row>
    <row r="18" spans="1:13" ht="26.25">
      <c r="A18" s="8" t="s">
        <v>49</v>
      </c>
      <c r="B18" s="8"/>
      <c r="C18" s="8"/>
      <c r="D18" s="8"/>
      <c r="E18" s="8"/>
      <c r="F18" s="8"/>
      <c r="G18" s="8"/>
      <c r="H18" s="8"/>
      <c r="I18" s="8"/>
      <c r="J18" s="8"/>
      <c r="K18" s="8"/>
      <c r="L18" s="8"/>
      <c r="M18" s="8"/>
    </row>
    <row r="19" spans="1:13" ht="12.75">
      <c r="A19" s="8"/>
      <c r="B19" s="8"/>
      <c r="C19" s="8"/>
      <c r="D19" s="8"/>
      <c r="E19" s="8"/>
      <c r="F19" s="8"/>
      <c r="G19" s="8"/>
      <c r="H19" s="8"/>
      <c r="I19" s="8"/>
      <c r="J19" s="8"/>
      <c r="K19" s="8"/>
      <c r="L19" s="8"/>
      <c r="M19" s="8"/>
    </row>
    <row r="20" spans="1:13" ht="12.75">
      <c r="A20" s="7"/>
      <c r="B20" s="7"/>
      <c r="C20" s="7"/>
      <c r="D20" s="8"/>
      <c r="E20" s="8"/>
      <c r="F20" s="8"/>
      <c r="G20" s="8"/>
      <c r="H20" s="8"/>
      <c r="I20" s="8"/>
      <c r="J20" s="8"/>
      <c r="K20" s="8"/>
      <c r="L20" s="8"/>
      <c r="M20" s="8"/>
    </row>
    <row r="21" spans="1:13" ht="12.75">
      <c r="A21" s="8"/>
      <c r="B21" s="8"/>
      <c r="C21" s="8"/>
      <c r="D21" s="8"/>
      <c r="E21" s="8"/>
      <c r="F21" s="8"/>
      <c r="G21" s="8"/>
      <c r="H21" s="8"/>
      <c r="I21" s="8"/>
      <c r="J21" s="8"/>
      <c r="K21" s="8"/>
      <c r="L21" s="8"/>
      <c r="M21" s="8"/>
    </row>
    <row r="22" spans="1:13" ht="39">
      <c r="A22" s="7" t="s">
        <v>50</v>
      </c>
      <c r="B22" s="9"/>
      <c r="C22" s="9"/>
      <c r="D22" s="9"/>
      <c r="E22" s="8"/>
      <c r="F22" s="8"/>
      <c r="G22" s="8"/>
      <c r="H22" s="8"/>
      <c r="I22" s="8"/>
      <c r="J22" s="8"/>
      <c r="K22" s="8"/>
      <c r="L22" s="8"/>
      <c r="M22" s="8"/>
    </row>
    <row r="23" spans="1:13" ht="12.75">
      <c r="A23" s="7"/>
      <c r="B23" s="9"/>
      <c r="C23" s="9"/>
      <c r="D23" s="9"/>
      <c r="E23" s="8"/>
      <c r="F23" s="8"/>
      <c r="G23" s="8"/>
      <c r="H23" s="8"/>
      <c r="I23" s="8"/>
      <c r="J23" s="8"/>
      <c r="K23" s="8"/>
      <c r="L23" s="8"/>
      <c r="M23" s="8"/>
    </row>
    <row r="24" spans="1:13" ht="12.75">
      <c r="A24" s="7"/>
      <c r="B24" s="9"/>
      <c r="C24" s="9"/>
      <c r="D24" s="9"/>
      <c r="E24" s="8"/>
      <c r="F24" s="8"/>
      <c r="G24" s="8"/>
      <c r="H24" s="8"/>
      <c r="I24" s="8"/>
      <c r="J24" s="8"/>
      <c r="K24" s="8"/>
      <c r="L24" s="8"/>
      <c r="M24" s="8"/>
    </row>
    <row r="25" spans="1:13" ht="12.75">
      <c r="A25" s="7"/>
      <c r="B25" s="9"/>
      <c r="C25" s="9"/>
      <c r="D25" s="9"/>
      <c r="E25" s="8"/>
      <c r="F25" s="8"/>
      <c r="G25" s="8"/>
      <c r="H25" s="8"/>
      <c r="I25" s="8"/>
      <c r="J25" s="8"/>
      <c r="K25" s="8"/>
      <c r="L25" s="8"/>
      <c r="M25" s="8"/>
    </row>
    <row r="26" spans="1:13" ht="12.75">
      <c r="A26" s="7"/>
      <c r="B26" s="9"/>
      <c r="C26" s="9"/>
      <c r="D26" s="9"/>
      <c r="E26" s="8"/>
      <c r="F26" s="8"/>
      <c r="G26" s="8"/>
      <c r="H26" s="8"/>
      <c r="I26" s="8"/>
      <c r="J26" s="8"/>
      <c r="K26" s="8"/>
      <c r="L26" s="8"/>
      <c r="M26" s="8"/>
    </row>
    <row r="27" spans="1:13" ht="12.75">
      <c r="A27" s="7"/>
      <c r="B27" s="9"/>
      <c r="C27" s="9"/>
      <c r="D27" s="9"/>
      <c r="E27" s="8"/>
      <c r="F27" s="8"/>
      <c r="G27" s="8"/>
      <c r="H27" s="8"/>
      <c r="I27" s="8"/>
      <c r="J27" s="8"/>
      <c r="K27" s="8"/>
      <c r="L27" s="8"/>
      <c r="M27" s="8"/>
    </row>
    <row r="28" spans="1:13" ht="12.75">
      <c r="A28" s="7"/>
      <c r="B28" s="9"/>
      <c r="C28" s="9"/>
      <c r="D28" s="9"/>
      <c r="E28" s="8"/>
      <c r="F28" s="8"/>
      <c r="G28" s="8"/>
      <c r="H28" s="8"/>
      <c r="I28" s="8"/>
      <c r="J28" s="8"/>
      <c r="K28" s="8"/>
      <c r="L28" s="8"/>
      <c r="M28" s="8"/>
    </row>
    <row r="29" spans="1:13" ht="12.75">
      <c r="A29" s="7"/>
      <c r="B29" s="9"/>
      <c r="C29" s="9"/>
      <c r="D29" s="9"/>
      <c r="E29" s="8"/>
      <c r="F29" s="8"/>
      <c r="G29" s="8"/>
      <c r="H29" s="8"/>
      <c r="I29" s="8"/>
      <c r="J29" s="8"/>
      <c r="K29" s="8"/>
      <c r="L29" s="8"/>
      <c r="M29" s="8"/>
    </row>
    <row r="30" spans="1:13" ht="12.75">
      <c r="A30" s="7"/>
      <c r="B30" s="9"/>
      <c r="C30" s="9"/>
      <c r="D30" s="9"/>
      <c r="E30" s="8"/>
      <c r="F30" s="8"/>
      <c r="G30" s="8"/>
      <c r="H30" s="8"/>
      <c r="I30" s="8"/>
      <c r="J30" s="8"/>
      <c r="K30" s="8"/>
      <c r="L30" s="8"/>
      <c r="M30" s="8"/>
    </row>
    <row r="31" spans="1:13" ht="12.75">
      <c r="A31" s="7"/>
      <c r="B31" s="9"/>
      <c r="C31" s="9"/>
      <c r="D31" s="9"/>
      <c r="E31" s="8"/>
      <c r="F31" s="8"/>
      <c r="G31" s="8"/>
      <c r="H31" s="8"/>
      <c r="I31" s="8"/>
      <c r="J31" s="8"/>
      <c r="K31" s="8"/>
      <c r="L31" s="8"/>
      <c r="M31" s="8"/>
    </row>
    <row r="32" spans="1:13" ht="12.75">
      <c r="A32" s="7"/>
      <c r="B32" s="9"/>
      <c r="C32" s="9"/>
      <c r="D32" s="9"/>
      <c r="E32" s="8"/>
      <c r="F32" s="8"/>
      <c r="G32" s="8"/>
      <c r="H32" s="8"/>
      <c r="I32" s="8"/>
      <c r="J32" s="8"/>
      <c r="K32" s="8"/>
      <c r="L32" s="8"/>
      <c r="M32" s="8"/>
    </row>
    <row r="33" spans="1:13" ht="12.75">
      <c r="A33" s="7"/>
      <c r="B33" s="9"/>
      <c r="C33" s="9"/>
      <c r="D33" s="9"/>
      <c r="E33" s="8"/>
      <c r="F33" s="8"/>
      <c r="G33" s="8"/>
      <c r="H33" s="8"/>
      <c r="I33" s="8"/>
      <c r="J33" s="8"/>
      <c r="K33" s="8"/>
      <c r="L33" s="8"/>
      <c r="M33" s="8"/>
    </row>
    <row r="34" spans="1:13" ht="12.75">
      <c r="A34" s="7"/>
      <c r="B34" s="9"/>
      <c r="C34" s="9"/>
      <c r="D34" s="9"/>
      <c r="E34" s="8"/>
      <c r="F34" s="8"/>
      <c r="G34" s="8"/>
      <c r="H34" s="8"/>
      <c r="I34" s="8"/>
      <c r="J34" s="8"/>
      <c r="K34" s="8"/>
      <c r="L34" s="8"/>
      <c r="M34" s="8"/>
    </row>
    <row r="35" spans="1:13" ht="12.75">
      <c r="A35" s="7"/>
      <c r="B35" s="9"/>
      <c r="C35" s="9"/>
      <c r="D35" s="9"/>
      <c r="E35" s="8"/>
      <c r="F35" s="8"/>
      <c r="G35" s="8"/>
      <c r="H35" s="8"/>
      <c r="I35" s="8"/>
      <c r="J35" s="8"/>
      <c r="K35" s="8"/>
      <c r="L35" s="8"/>
      <c r="M35" s="8"/>
    </row>
    <row r="36" spans="1:13" ht="12.75">
      <c r="A36" s="7"/>
      <c r="B36" s="9"/>
      <c r="C36" s="9"/>
      <c r="D36" s="9"/>
      <c r="E36" s="8"/>
      <c r="F36" s="8"/>
      <c r="G36" s="8"/>
      <c r="H36" s="8"/>
      <c r="I36" s="8"/>
      <c r="J36" s="8"/>
      <c r="K36" s="8"/>
      <c r="L36" s="8"/>
      <c r="M36" s="8"/>
    </row>
    <row r="37" spans="1:13" ht="12.75">
      <c r="A37" s="7"/>
      <c r="B37" s="9"/>
      <c r="C37" s="9"/>
      <c r="D37" s="9"/>
      <c r="E37" s="8"/>
      <c r="F37" s="8"/>
      <c r="G37" s="8"/>
      <c r="H37" s="8"/>
      <c r="I37" s="8"/>
      <c r="J37" s="8"/>
      <c r="K37" s="8"/>
      <c r="L37" s="8"/>
      <c r="M37" s="8"/>
    </row>
    <row r="38" spans="1:13" ht="12.75">
      <c r="A38" s="7"/>
      <c r="B38" s="9"/>
      <c r="C38" s="9"/>
      <c r="D38" s="9"/>
      <c r="E38" s="8"/>
      <c r="F38" s="8"/>
      <c r="G38" s="8"/>
      <c r="H38" s="8"/>
      <c r="I38" s="8"/>
      <c r="J38" s="8"/>
      <c r="K38" s="8"/>
      <c r="L38" s="8"/>
      <c r="M38" s="8"/>
    </row>
    <row r="39" spans="1:13" ht="12.75">
      <c r="A39" s="7"/>
      <c r="B39" s="9"/>
      <c r="C39" s="9"/>
      <c r="D39" s="9"/>
      <c r="E39" s="8"/>
      <c r="F39" s="8"/>
      <c r="G39" s="8"/>
      <c r="H39" s="8"/>
      <c r="I39" s="8"/>
      <c r="J39" s="8"/>
      <c r="K39" s="8"/>
      <c r="L39" s="8"/>
      <c r="M39" s="8"/>
    </row>
    <row r="40" spans="1:13" ht="12.75">
      <c r="A40" s="7"/>
      <c r="B40" s="9"/>
      <c r="C40" s="9"/>
      <c r="D40" s="9"/>
      <c r="E40" s="8"/>
      <c r="F40" s="8"/>
      <c r="G40" s="8"/>
      <c r="H40" s="8"/>
      <c r="I40" s="8"/>
      <c r="J40" s="8"/>
      <c r="K40" s="8"/>
      <c r="L40" s="8"/>
      <c r="M40" s="8"/>
    </row>
    <row r="41" spans="1:13" ht="12.75">
      <c r="A41" s="7"/>
      <c r="B41" s="9"/>
      <c r="C41" s="9"/>
      <c r="D41" s="9"/>
      <c r="E41" s="8"/>
      <c r="F41" s="8"/>
      <c r="G41" s="8"/>
      <c r="H41" s="8"/>
      <c r="I41" s="8"/>
      <c r="J41" s="8"/>
      <c r="K41" s="8"/>
      <c r="L41" s="8"/>
      <c r="M41" s="8"/>
    </row>
    <row r="42" spans="1:13" ht="12.75">
      <c r="A42" s="8"/>
      <c r="B42" s="8"/>
      <c r="C42" s="8"/>
      <c r="D42" s="8"/>
      <c r="E42" s="8"/>
      <c r="F42" s="8"/>
      <c r="G42" s="8"/>
      <c r="H42" s="8"/>
      <c r="I42" s="8"/>
      <c r="J42" s="8"/>
      <c r="K42" s="8"/>
      <c r="L42" s="8"/>
      <c r="M42" s="8"/>
    </row>
    <row r="43" spans="1:13" ht="12.75">
      <c r="A43" s="8"/>
      <c r="B43" s="8"/>
      <c r="C43" s="8"/>
      <c r="D43" s="8"/>
      <c r="E43" s="8"/>
      <c r="F43" s="8"/>
      <c r="G43" s="8"/>
      <c r="H43" s="8"/>
      <c r="I43" s="8"/>
      <c r="J43" s="8"/>
      <c r="K43" s="8"/>
      <c r="L43" s="8"/>
      <c r="M43" s="8"/>
    </row>
    <row r="44" spans="1:13" ht="12.75">
      <c r="A44" s="8"/>
      <c r="B44" s="8"/>
      <c r="C44" s="8"/>
      <c r="D44" s="8"/>
      <c r="E44" s="8"/>
      <c r="F44" s="8"/>
      <c r="G44" s="8"/>
      <c r="H44" s="8"/>
      <c r="I44" s="8"/>
      <c r="J44" s="8"/>
      <c r="K44" s="8"/>
      <c r="L44" s="8"/>
      <c r="M44" s="8"/>
    </row>
    <row r="45" spans="1:13" ht="12.75">
      <c r="A45" s="8"/>
      <c r="B45" s="8"/>
      <c r="C45" s="8"/>
      <c r="D45" s="8"/>
      <c r="E45" s="8"/>
      <c r="F45" s="8"/>
      <c r="G45" s="8"/>
      <c r="H45" s="8"/>
      <c r="I45" s="8"/>
      <c r="J45" s="8"/>
      <c r="K45" s="8"/>
      <c r="L45" s="8"/>
      <c r="M45" s="8"/>
    </row>
  </sheetData>
  <printOptions/>
  <pageMargins left="0.5" right="0.5" top="0.5" bottom="0.5" header="0.25" footer="0.25"/>
  <pageSetup fitToHeight="1" fitToWidth="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Computer48</dc:creator>
  <cp:keywords/>
  <dc:description/>
  <cp:lastModifiedBy>Computer48</cp:lastModifiedBy>
  <cp:lastPrinted>2017-02-27T03:34:09Z</cp:lastPrinted>
  <dcterms:created xsi:type="dcterms:W3CDTF">2017-02-26T19:30:02Z</dcterms:created>
  <dcterms:modified xsi:type="dcterms:W3CDTF">2017-04-02T04:39:04Z</dcterms:modified>
  <cp:category/>
  <cp:version/>
  <cp:contentType/>
  <cp:contentStatus/>
</cp:coreProperties>
</file>